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" windowWidth="11295" windowHeight="4995"/>
  </bookViews>
  <sheets>
    <sheet name="График" sheetId="1" r:id="rId1"/>
  </sheets>
  <calcPr calcId="125725"/>
</workbook>
</file>

<file path=xl/calcChain.xml><?xml version="1.0" encoding="utf-8"?>
<calcChain xmlns="http://schemas.openxmlformats.org/spreadsheetml/2006/main">
  <c r="A8" i="1"/>
  <c r="A16"/>
  <c r="A15"/>
  <c r="A14"/>
  <c r="A13"/>
  <c r="A12"/>
  <c r="A11"/>
  <c r="A10"/>
  <c r="A9"/>
  <c r="A7"/>
  <c r="A6"/>
  <c r="A4"/>
  <c r="A3"/>
  <c r="A2"/>
</calcChain>
</file>

<file path=xl/sharedStrings.xml><?xml version="1.0" encoding="utf-8"?>
<sst xmlns="http://schemas.openxmlformats.org/spreadsheetml/2006/main" count="22" uniqueCount="20">
  <si>
    <t>Дата</t>
  </si>
  <si>
    <t>Отцовская семья</t>
  </si>
  <si>
    <t>Материнская семья</t>
  </si>
  <si>
    <t>Семья-воспитательница</t>
  </si>
  <si>
    <t>-</t>
  </si>
  <si>
    <t>Стимулирующая подкормка</t>
  </si>
  <si>
    <t>Подготовка и формирование</t>
  </si>
  <si>
    <t>Заключение матки под решетку на соте</t>
  </si>
  <si>
    <t>Освобождение матки из сота</t>
  </si>
  <si>
    <t>Разборка сота на мисочки и постановка прививочной рамки в семью-воспитательницу (простой)
Прививка личинок в искусственные мисочки и постановка прививочной рамки в семью-воспитательницу (промышленный)</t>
  </si>
  <si>
    <t>Отбор зрелых маточников, заключение в клеточки Титова, перенесение их на дозревание в инкубатор</t>
  </si>
  <si>
    <t>Получение половозрелых трутней</t>
  </si>
  <si>
    <t>Формирование нуклеусов</t>
  </si>
  <si>
    <t>Размещение неплодных маток для естественного спаривания</t>
  </si>
  <si>
    <t>Инструментально осемененные матки начали откладывать яйца</t>
  </si>
  <si>
    <t>Естественно осемененные матки начали откладывать яйца</t>
  </si>
  <si>
    <t>Подготовка и формирование. Стимулирующая подкормка</t>
  </si>
  <si>
    <t>Выход неплодных маток из маточников</t>
  </si>
  <si>
    <t>Естественное спаривание (нуклеусы) или инструментальное осеменение</t>
  </si>
  <si>
    <t>Постановка пластмассового сота на обработку
Постановка сота в материнскую семью для получения однодневных личинок</t>
  </si>
</sst>
</file>

<file path=xl/styles.xml><?xml version="1.0" encoding="utf-8"?>
<styleSheet xmlns="http://schemas.openxmlformats.org/spreadsheetml/2006/main">
  <numFmts count="1">
    <numFmt numFmtId="164" formatCode="dd/mm"/>
  </numFmts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ициальная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E8" sqref="E8"/>
    </sheetView>
  </sheetViews>
  <sheetFormatPr defaultRowHeight="15"/>
  <cols>
    <col min="1" max="1" width="21.7109375" customWidth="1"/>
    <col min="2" max="2" width="42.7109375" customWidth="1"/>
    <col min="3" max="3" width="42.28515625" customWidth="1"/>
    <col min="4" max="4" width="63.140625" customWidth="1"/>
  </cols>
  <sheetData>
    <row r="1" spans="1:4" ht="18.75">
      <c r="A1" s="2" t="s">
        <v>0</v>
      </c>
      <c r="B1" s="2" t="s">
        <v>1</v>
      </c>
      <c r="C1" s="2" t="s">
        <v>2</v>
      </c>
      <c r="D1" s="2" t="s">
        <v>3</v>
      </c>
    </row>
    <row r="2" spans="1:4" ht="33.75" customHeight="1">
      <c r="A2" s="1">
        <f>IF(ISBLANK($A$5),"",$A$5-28)</f>
        <v>42488</v>
      </c>
      <c r="B2" s="3" t="s">
        <v>16</v>
      </c>
      <c r="C2" s="3" t="s">
        <v>16</v>
      </c>
      <c r="D2" s="4"/>
    </row>
    <row r="3" spans="1:4" ht="18.75">
      <c r="A3" s="1">
        <f>IF(ISBLANK($A$5),"",$A$5-3)</f>
        <v>42513</v>
      </c>
      <c r="B3" s="4"/>
      <c r="C3" s="4" t="s">
        <v>4</v>
      </c>
      <c r="D3" s="4" t="s">
        <v>6</v>
      </c>
    </row>
    <row r="4" spans="1:4" ht="18.75">
      <c r="A4" s="1">
        <f>IF(ISBLANK($A$5),"",$A$5-2)</f>
        <v>42514</v>
      </c>
      <c r="B4" s="4"/>
      <c r="C4" s="4" t="s">
        <v>4</v>
      </c>
      <c r="D4" s="4" t="s">
        <v>5</v>
      </c>
    </row>
    <row r="5" spans="1:4" ht="36" customHeight="1">
      <c r="A5" s="5">
        <v>42516</v>
      </c>
      <c r="B5" s="7" t="s">
        <v>19</v>
      </c>
      <c r="C5" s="6"/>
      <c r="D5" s="6"/>
    </row>
    <row r="6" spans="1:4" ht="18.75">
      <c r="A6" s="1">
        <f>IF(ISBLANK($A$5),"",$A$5+1)</f>
        <v>42517</v>
      </c>
      <c r="B6" s="6" t="s">
        <v>7</v>
      </c>
      <c r="C6" s="6"/>
      <c r="D6" s="6"/>
    </row>
    <row r="7" spans="1:4" ht="18.75">
      <c r="A7" s="1">
        <f>IF(ISBLANK($A$5),"",$A$5+2)</f>
        <v>42518</v>
      </c>
      <c r="B7" s="6" t="s">
        <v>8</v>
      </c>
      <c r="C7" s="6"/>
      <c r="D7" s="6"/>
    </row>
    <row r="8" spans="1:4" ht="33" customHeight="1">
      <c r="A8" s="1">
        <f>IF(ISBLANK($A$5),"",$A$5+3)</f>
        <v>42519</v>
      </c>
      <c r="B8" s="7" t="s">
        <v>9</v>
      </c>
      <c r="C8" s="6"/>
      <c r="D8" s="6"/>
    </row>
    <row r="9" spans="1:4" ht="18.75">
      <c r="A9" s="1">
        <f>IF(ISBLANK($A$5),"",$A$5+11)</f>
        <v>42527</v>
      </c>
      <c r="B9" s="6" t="s">
        <v>10</v>
      </c>
      <c r="C9" s="6"/>
      <c r="D9" s="6"/>
    </row>
    <row r="10" spans="1:4" ht="18.75">
      <c r="A10" s="1">
        <f>IF(ISBLANK($A$5),"",$A$5+17)</f>
        <v>42533</v>
      </c>
      <c r="B10" s="6" t="s">
        <v>17</v>
      </c>
      <c r="C10" s="6"/>
      <c r="D10" s="6"/>
    </row>
    <row r="11" spans="1:4" ht="18.75">
      <c r="A11" s="1">
        <f>IF(ISBLANK($A$5),"",$A$5+19)</f>
        <v>42535</v>
      </c>
      <c r="B11" s="6" t="s">
        <v>11</v>
      </c>
      <c r="C11" s="6"/>
      <c r="D11" s="6"/>
    </row>
    <row r="12" spans="1:4" ht="18.75">
      <c r="A12" s="1">
        <f>IF(ISBLANK($A$5),"",$A$5+17)</f>
        <v>42533</v>
      </c>
      <c r="B12" s="6" t="s">
        <v>12</v>
      </c>
      <c r="C12" s="6"/>
      <c r="D12" s="6"/>
    </row>
    <row r="13" spans="1:4" ht="18.75">
      <c r="A13" s="1">
        <f>IF(ISBLANK($A$5),"",$A$5+18)</f>
        <v>42534</v>
      </c>
      <c r="B13" s="6" t="s">
        <v>13</v>
      </c>
      <c r="C13" s="6"/>
      <c r="D13" s="6"/>
    </row>
    <row r="14" spans="1:4" ht="18.75">
      <c r="A14" s="1">
        <f>IF(ISBLANK($A$5),"",$A$5+23)</f>
        <v>42539</v>
      </c>
      <c r="B14" s="6" t="s">
        <v>18</v>
      </c>
      <c r="C14" s="6"/>
      <c r="D14" s="6"/>
    </row>
    <row r="15" spans="1:4" ht="18.75">
      <c r="A15" s="1">
        <f>IF(ISBLANK($A$5),"",$A$5+27)</f>
        <v>42543</v>
      </c>
      <c r="B15" s="6" t="s">
        <v>14</v>
      </c>
      <c r="C15" s="6"/>
      <c r="D15" s="6"/>
    </row>
    <row r="16" spans="1:4" ht="18.75">
      <c r="A16" s="1">
        <f>IF(ISBLANK($A$5),"",$A$5+31)</f>
        <v>42547</v>
      </c>
      <c r="B16" s="6" t="s">
        <v>15</v>
      </c>
      <c r="C16" s="6"/>
      <c r="D16" s="6"/>
    </row>
  </sheetData>
  <sheetProtection password="CB35" sheet="1" objects="1" scenarios="1"/>
  <mergeCells count="12">
    <mergeCell ref="B7:D7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Владелец</cp:lastModifiedBy>
  <dcterms:created xsi:type="dcterms:W3CDTF">2016-10-04T19:22:32Z</dcterms:created>
  <dcterms:modified xsi:type="dcterms:W3CDTF">2016-10-14T07:12:53Z</dcterms:modified>
</cp:coreProperties>
</file>